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<sst xmlns="http://schemas.openxmlformats.org/spreadsheetml/2006/main" count="187" uniqueCount="157">
  <si>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</si>
  <si>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</si>
  <si>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</si>
  <si>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</si>
  <si>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</si>
  <si>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</si>
  <si>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</si>
  <si>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</si>
  <si>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</si>
  <si>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</si>
  <si>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</si>
  <si>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</si>
  <si>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</si>
  <si>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</si>
  <si>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</si>
  <si>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</si>
  <si>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</si>
  <si>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</si>
  <si>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</si>
  <si>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</si>
  <si>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</si>
  <si>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</si>
  <si>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</si>
  <si>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</si>
  <si>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</si>
  <si>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</si>
  <si>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</si>
  <si>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</si>
  <si>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</si>
  <si>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</si>
  <si>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</si>
  <si>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</si>
  <si>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</si>
  <si>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</si>
  <si>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</si>
  <si>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</si>
  <si>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</si>
  <si>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</si>
  <si>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</si>
  <si>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</si>
  <si>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</si>
  <si>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</si>
  <si>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</si>
  <si>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</si>
  <si>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</si>
  <si>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</si>
  <si>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</si>
  <si>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</si>
  <si>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</si>
  <si>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</si>
  <si>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</si>
  <si>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</si>
  <si>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</si>
  <si>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</si>
  <si>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</si>
  <si>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</si>
  <si>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</si>
  <si>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</si>
  <si>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</si>
  <si>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</si>
  <si>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</si>
  <si>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</si>
  <si>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</si>
  <si>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</si>
  <si>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</si>
  <si>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</si>
  <si>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</si>
  <si>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</si>
  <si>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</si>
  <si>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</si>
  <si>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</si>
  <si>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</si>
  <si>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</si>
  <si>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</si>
  <si>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</si>
  <si>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</si>
  <si>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</si>
  <si>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</si>
  <si>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</si>
  <si>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</si>
  <si>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</si>
  <si>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</si>
  <si>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</si>
  <si>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</si>
  <si>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</si>
  <si>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</si>
  <si>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</si>
  <si>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</si>
  <si>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</si>
  <si>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</si>
  <si>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</si>
  <si>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</si>
  <si>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</si>
  <si>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</si>
  <si>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</si>
  <si>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</si>
  <si>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</si>
  <si>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</si>
  <si>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</si>
  <si>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</si>
  <si>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</si>
  <si>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</si>
  <si>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</si>
  <si>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</si>
  <si>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</si>
  <si>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</si>
  <si>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</si>
  <si>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</si>
  <si>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</si>
  <si>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</si>
  <si>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</si>
  <si>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</si>
  <si>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</si>
  <si>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</si>
  <si>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</si>
  <si>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</si>
  <si>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</si>
  <si>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</si>
  <si>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</si>
  <si>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</si>
  <si>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</si>
  <si>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</si>
  <si>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</si>
  <si>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</si>
  <si>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</si>
  <si>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Корольовський районний суд м. Житомира</t>
  </si>
  <si>
    <t>10000. Житомирська область.м. Житомир</t>
  </si>
  <si>
    <t>м-н. Соборний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</si>
  <si>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</si>
  <si>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</si>
  <si>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</si>
  <si>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</si>
  <si>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</si>
  <si>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</si>
  <si>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</si>
  <si>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</si>
  <si>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</si>
  <si>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</si>
  <si>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</si>
  <si>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</si>
  <si>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</si>
  <si>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</si>
  <si>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</si>
  <si>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</si>
  <si>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</si>
  <si>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</si>
  <si>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</si>
  <si>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</si>
  <si>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</si>
  <si>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</si>
  <si>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</si>
  <si>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</si>
  <si>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</si>
  <si>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</si>
  <si>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Т.М. Яковишина</t>
  </si>
  <si>
    <t>Н.В. Шикерява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</si>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</sst>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&amp;LD70C47E6&amp;C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2576</v>
      </c>
      <c r="D6" s="88">
        <f>SUM(D7,D10,D13,D14,D15,D21,D24,D25,D18,D19,D20)</f>
        <v>2871948.470000005</v>
      </c>
      <c r="E6" s="88">
        <f>SUM(E7,E10,E13,E14,E15,E21,E24,E25,E18,E19,E20)</f>
        <v>2346</v>
      </c>
      <c r="F6" s="88">
        <f>SUM(F7,F10,F13,F14,F15,F21,F24,F25,F18,F19,F20)</f>
        <v>2589656.500000007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200</v>
      </c>
      <c r="J6" s="88">
        <f>SUM(J7,J10,J13,J14,J15,J21,J24,J25,J18,J19,J20)</f>
        <v>173597.81</v>
      </c>
      <c r="K6" s="88">
        <f>SUM(K7,K10,K13,K14,K15,K21,K24,K25,K18,K19,K20)</f>
        <v>9</v>
      </c>
      <c r="L6" s="88">
        <f>SUM(L7,L10,L13,L14,L15,L21,L24,L25,L18,L19,L20)</f>
        <v>8931.6</v>
      </c>
    </row>
    <row r="7" spans="1:12" ht="12.75" customHeight="1">
      <c r="A7" s="86">
        <v>2</v>
      </c>
      <c r="B7" s="89" t="s">
        <v>68</v>
      </c>
      <c r="C7" s="90">
        <v>408</v>
      </c>
      <c r="D7" s="90">
        <v>1142531.06</v>
      </c>
      <c r="E7" s="90">
        <v>408</v>
      </c>
      <c r="F7" s="90">
        <v>969139.39</v>
      </c>
      <c r="G7" s="90"/>
      <c r="H7" s="90"/>
      <c r="I7" s="90"/>
      <c r="J7" s="90"/>
      <c r="K7" s="90"/>
      <c r="L7" s="90"/>
    </row>
    <row r="8" spans="1:12" ht="12.75">
      <c r="A8" s="86">
        <v>3</v>
      </c>
      <c r="B8" s="91" t="s">
        <v>69</v>
      </c>
      <c r="C8" s="90">
        <v>336</v>
      </c>
      <c r="D8" s="90">
        <v>909183.91</v>
      </c>
      <c r="E8" s="90">
        <v>336</v>
      </c>
      <c r="F8" s="90">
        <v>732960.25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72</v>
      </c>
      <c r="D9" s="90">
        <v>233347.15</v>
      </c>
      <c r="E9" s="90">
        <v>72</v>
      </c>
      <c r="F9" s="90">
        <v>236179.14</v>
      </c>
      <c r="G9" s="90"/>
      <c r="H9" s="90"/>
      <c r="I9" s="90"/>
      <c r="J9" s="90"/>
      <c r="K9" s="90"/>
      <c r="L9" s="90"/>
    </row>
    <row r="10" spans="1:12" ht="12.75">
      <c r="A10" s="86">
        <v>5</v>
      </c>
      <c r="B10" s="89" t="s">
        <v>71</v>
      </c>
      <c r="C10" s="90">
        <v>645</v>
      </c>
      <c r="D10" s="90">
        <v>1033088.4</v>
      </c>
      <c r="E10" s="90">
        <v>492</v>
      </c>
      <c r="F10" s="90">
        <v>951001.160000003</v>
      </c>
      <c r="G10" s="90"/>
      <c r="H10" s="90"/>
      <c r="I10" s="90">
        <v>124</v>
      </c>
      <c r="J10" s="90">
        <v>144664.31</v>
      </c>
      <c r="K10" s="90">
        <v>9</v>
      </c>
      <c r="L10" s="90">
        <v>8931.6</v>
      </c>
    </row>
    <row r="11" spans="1:12" ht="12.75">
      <c r="A11" s="86">
        <v>6</v>
      </c>
      <c r="B11" s="91" t="s">
        <v>72</v>
      </c>
      <c r="C11" s="90">
        <v>264</v>
      </c>
      <c r="D11" s="90">
        <v>654984</v>
      </c>
      <c r="E11" s="90">
        <v>232</v>
      </c>
      <c r="F11" s="90">
        <v>616702.18</v>
      </c>
      <c r="G11" s="90"/>
      <c r="H11" s="90"/>
      <c r="I11" s="90">
        <v>30</v>
      </c>
      <c r="J11" s="90">
        <v>32269.07</v>
      </c>
      <c r="K11" s="90"/>
      <c r="L11" s="90"/>
    </row>
    <row r="12" spans="1:12" ht="12.75">
      <c r="A12" s="86">
        <v>7</v>
      </c>
      <c r="B12" s="91" t="s">
        <v>73</v>
      </c>
      <c r="C12" s="90">
        <v>381</v>
      </c>
      <c r="D12" s="90">
        <v>378104.400000001</v>
      </c>
      <c r="E12" s="90">
        <v>260</v>
      </c>
      <c r="F12" s="90">
        <v>334298.98000000103</v>
      </c>
      <c r="G12" s="90"/>
      <c r="H12" s="90"/>
      <c r="I12" s="90">
        <v>94</v>
      </c>
      <c r="J12" s="90">
        <v>112395.24</v>
      </c>
      <c r="K12" s="90">
        <v>9</v>
      </c>
      <c r="L12" s="90">
        <v>8931.6</v>
      </c>
    </row>
    <row r="13" spans="1:12" ht="12.75">
      <c r="A13" s="86">
        <v>8</v>
      </c>
      <c r="B13" s="89" t="s">
        <v>18</v>
      </c>
      <c r="C13" s="90">
        <v>367</v>
      </c>
      <c r="D13" s="90">
        <v>364210.800000001</v>
      </c>
      <c r="E13" s="90">
        <v>352</v>
      </c>
      <c r="F13" s="90">
        <v>350176.800000001</v>
      </c>
      <c r="G13" s="90"/>
      <c r="H13" s="90"/>
      <c r="I13" s="90">
        <v>15</v>
      </c>
      <c r="J13" s="90">
        <v>13926</v>
      </c>
      <c r="K13" s="90"/>
      <c r="L13" s="90"/>
    </row>
    <row r="14" spans="1:12" ht="12.75">
      <c r="A14" s="86">
        <v>9</v>
      </c>
      <c r="B14" s="89" t="s">
        <v>19</v>
      </c>
      <c r="C14" s="90">
        <v>2</v>
      </c>
      <c r="D14" s="90">
        <v>3509.76</v>
      </c>
      <c r="E14" s="90">
        <v>2</v>
      </c>
      <c r="F14" s="90">
        <v>3509.76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159</v>
      </c>
      <c r="D15" s="90">
        <v>81872.9999999998</v>
      </c>
      <c r="E15" s="90">
        <v>159</v>
      </c>
      <c r="F15" s="90">
        <v>85471.8599999998</v>
      </c>
      <c r="G15" s="90"/>
      <c r="H15" s="90"/>
      <c r="I15" s="90"/>
      <c r="J15" s="90"/>
      <c r="K15" s="90"/>
      <c r="L15" s="90"/>
    </row>
    <row r="16" spans="1:12" ht="12.75">
      <c r="A16" s="86">
        <v>11</v>
      </c>
      <c r="B16" s="91" t="s">
        <v>72</v>
      </c>
      <c r="C16" s="90">
        <v>4</v>
      </c>
      <c r="D16" s="90">
        <v>4962</v>
      </c>
      <c r="E16" s="90">
        <v>4</v>
      </c>
      <c r="F16" s="90">
        <v>4217.7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155</v>
      </c>
      <c r="D17" s="90">
        <v>76910.9999999998</v>
      </c>
      <c r="E17" s="90">
        <v>155</v>
      </c>
      <c r="F17" s="90">
        <v>81254.1599999998</v>
      </c>
      <c r="G17" s="90"/>
      <c r="H17" s="90"/>
      <c r="I17" s="90"/>
      <c r="J17" s="90"/>
      <c r="K17" s="90"/>
      <c r="L17" s="90"/>
    </row>
    <row r="18" spans="1:12" ht="12.75">
      <c r="A18" s="86">
        <v>13</v>
      </c>
      <c r="B18" s="92" t="s">
        <v>93</v>
      </c>
      <c r="C18" s="90">
        <v>980</v>
      </c>
      <c r="D18" s="90">
        <v>243138.000000004</v>
      </c>
      <c r="E18" s="90">
        <v>918</v>
      </c>
      <c r="F18" s="90">
        <v>227120.480000003</v>
      </c>
      <c r="G18" s="90"/>
      <c r="H18" s="90"/>
      <c r="I18" s="90">
        <v>61</v>
      </c>
      <c r="J18" s="90">
        <v>15007.5</v>
      </c>
      <c r="K18" s="90"/>
      <c r="L18" s="90"/>
    </row>
    <row r="19" spans="1:12" ht="12.75">
      <c r="A19" s="86">
        <v>14</v>
      </c>
      <c r="B19" s="92" t="s">
        <v>94</v>
      </c>
      <c r="C19" s="90">
        <v>13</v>
      </c>
      <c r="D19" s="90">
        <v>1612.65</v>
      </c>
      <c r="E19" s="90">
        <v>13</v>
      </c>
      <c r="F19" s="90">
        <v>1479.65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>
        <v>1</v>
      </c>
      <c r="D20" s="90">
        <v>496.2</v>
      </c>
      <c r="E20" s="90">
        <v>1</v>
      </c>
      <c r="F20" s="90">
        <v>496.2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1</v>
      </c>
      <c r="D24" s="90">
        <v>1488.6</v>
      </c>
      <c r="E24" s="90">
        <v>1</v>
      </c>
      <c r="F24" s="90">
        <v>1261.2</v>
      </c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35</v>
      </c>
      <c r="D39" s="88">
        <f>SUM(D40,D47,D48,D49)</f>
        <v>34485.9</v>
      </c>
      <c r="E39" s="88">
        <f>SUM(E40,E47,E48,E49)</f>
        <v>34</v>
      </c>
      <c r="F39" s="88">
        <f>SUM(F40,F47,F48,F49)</f>
        <v>17325</v>
      </c>
      <c r="G39" s="88">
        <f>SUM(G40,G47,G48,G49)</f>
        <v>0</v>
      </c>
      <c r="H39" s="88">
        <f>SUM(H40,H47,H48,H49)</f>
        <v>0</v>
      </c>
      <c r="I39" s="88">
        <f>SUM(I40,I47,I48,I49)</f>
        <v>1</v>
      </c>
      <c r="J39" s="88">
        <f>SUM(J40,J47,J48,J49)</f>
        <v>496.2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34</v>
      </c>
      <c r="D40" s="90">
        <f>SUM(D41,D44)</f>
        <v>33741.6</v>
      </c>
      <c r="E40" s="90">
        <f>SUM(E41,E44)</f>
        <v>33</v>
      </c>
      <c r="F40" s="90">
        <f>SUM(F41,F44)</f>
        <v>16828.8</v>
      </c>
      <c r="G40" s="90">
        <f>SUM(G41,G44)</f>
        <v>0</v>
      </c>
      <c r="H40" s="90">
        <f>SUM(H41,H44)</f>
        <v>0</v>
      </c>
      <c r="I40" s="90">
        <f>SUM(I41,I44)</f>
        <v>1</v>
      </c>
      <c r="J40" s="90">
        <f>SUM(J41,J44)</f>
        <v>496.2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34</v>
      </c>
      <c r="D44" s="90">
        <v>33741.6</v>
      </c>
      <c r="E44" s="90">
        <v>33</v>
      </c>
      <c r="F44" s="90">
        <v>16828.8</v>
      </c>
      <c r="G44" s="90"/>
      <c r="H44" s="90"/>
      <c r="I44" s="90">
        <v>1</v>
      </c>
      <c r="J44" s="90">
        <v>496.2</v>
      </c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34</v>
      </c>
      <c r="D46" s="90">
        <v>33741.6</v>
      </c>
      <c r="E46" s="90">
        <v>33</v>
      </c>
      <c r="F46" s="90">
        <v>16828.8</v>
      </c>
      <c r="G46" s="90"/>
      <c r="H46" s="90"/>
      <c r="I46" s="90">
        <v>1</v>
      </c>
      <c r="J46" s="90">
        <v>496.2</v>
      </c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1</v>
      </c>
      <c r="D49" s="90">
        <v>744.3</v>
      </c>
      <c r="E49" s="90">
        <v>1</v>
      </c>
      <c r="F49" s="90">
        <v>496.2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26</v>
      </c>
      <c r="D50" s="88">
        <f>SUM(D51:D54)</f>
        <v>461.5</v>
      </c>
      <c r="E50" s="88">
        <f>SUM(E51:E54)</f>
        <v>26</v>
      </c>
      <c r="F50" s="88">
        <f>SUM(F51:F54)</f>
        <v>1044.71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26</v>
      </c>
      <c r="D51" s="90">
        <v>461.5</v>
      </c>
      <c r="E51" s="90">
        <v>26</v>
      </c>
      <c r="F51" s="90">
        <v>1044.71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1034</v>
      </c>
      <c r="D55" s="88">
        <v>513070.800000008</v>
      </c>
      <c r="E55" s="88">
        <v>306</v>
      </c>
      <c r="F55" s="88">
        <v>151648.6</v>
      </c>
      <c r="G55" s="88"/>
      <c r="H55" s="88"/>
      <c r="I55" s="88">
        <v>1034</v>
      </c>
      <c r="J55" s="88">
        <v>566494.400000005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3671</v>
      </c>
      <c r="D56" s="88">
        <f>SUM(D6,D28,D39,D50,D55)</f>
        <v>3419966.670000013</v>
      </c>
      <c r="E56" s="88">
        <f>SUM(E6,E28,E39,E50,E55)</f>
        <v>2712</v>
      </c>
      <c r="F56" s="88">
        <f>SUM(F6,F28,F39,F50,F55)</f>
        <v>2759674.810000007</v>
      </c>
      <c r="G56" s="88">
        <f>SUM(G6,G28,G39,G50,G55)</f>
        <v>0</v>
      </c>
      <c r="H56" s="88">
        <f>SUM(H6,H28,H39,H50,H55)</f>
        <v>0</v>
      </c>
      <c r="I56" s="88">
        <f>SUM(I6,I28,I39,I50,I55)</f>
        <v>1235</v>
      </c>
      <c r="J56" s="88">
        <f>SUM(J6,J28,J39,J50,J55)</f>
        <v>740588.410000005</v>
      </c>
      <c r="K56" s="88">
        <f>SUM(K6,K28,K39,K50,K55)</f>
        <v>9</v>
      </c>
      <c r="L56" s="88">
        <f>SUM(L6,L28,L39,L50,L55)</f>
        <v>8931.6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&amp;LD70C47E6&amp;CФорма № 10, Підрозділ: Корольовський районний суд м. Житомира,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9</v>
      </c>
      <c r="G5" s="97">
        <f>SUM(G6:G26)</f>
        <v>8931.6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2</v>
      </c>
      <c r="G6" s="99">
        <v>1984.8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2</v>
      </c>
      <c r="G8" s="99">
        <v>1984.8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4</v>
      </c>
      <c r="G14" s="99">
        <v>3969.6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</v>
      </c>
      <c r="G18" s="99">
        <v>992.4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153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&amp;LD70C47E6&amp;CФорма № 10, Підрозділ: Корольовський районний суд м. Житомира,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kab305-3</cp:lastModifiedBy>
  <cp:lastPrinted>2022-11-24T11:52:15Z</cp:lastPrinted>
  <dcterms:created xsi:type="dcterms:W3CDTF">2015-09-09T10:27:32Z</dcterms:created>
  <dcterms:modified xsi:type="dcterms:W3CDTF">2023-01-12T08:27:24Z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10_00296_4.2022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D70C47E6</vt:lpwstr>
  </property>
  <property fmtid="{D5CDD505-2E9C-101B-9397-08002B2CF9AE}" pid="10" name="Підрозд">
    <vt:lpwstr>Корольовський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497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