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<sst xmlns="http://schemas.openxmlformats.org/spreadsheetml/2006/main" count="472" uniqueCount="407">
  <si>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</si>
  <si>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</si>
  <si>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</si>
  <si>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</si>
  <si>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</si>
  <si>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</si>
  <si>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</si>
  <si>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</si>
  <si>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</si>
  <si>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</si>
  <si>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</si>
  <si>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</si>
  <si>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</si>
  <si>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</si>
  <si>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</si>
  <si>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</si>
  <si>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</si>
  <si>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</si>
  <si>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</si>
  <si>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</si>
  <si>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</si>
  <si>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</si>
  <si>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</si>
  <si>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</si>
  <si>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</si>
  <si>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</si>
  <si>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</si>
  <si>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</si>
  <si>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</si>
  <si>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</si>
  <si>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</si>
  <si>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</si>
  <si>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</si>
  <si>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</si>
  <si>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</si>
  <si>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</si>
  <si>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</si>
  <si>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</si>
  <si>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</si>
  <si>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</si>
  <si>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</si>
  <si>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</si>
  <si>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</si>
  <si>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</si>
  <si>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</si>
  <si>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</si>
  <si>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</si>
  <si>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</si>
  <si>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</si>
  <si>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</si>
  <si>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</si>
  <si>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</si>
  <si>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</si>
  <si>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</si>
  <si>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</si>
  <si>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</si>
  <si>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</si>
  <si>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</si>
  <si>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</si>
  <si>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</si>
  <si>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</si>
  <si>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</si>
  <si>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</si>
  <si>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</si>
  <si>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</si>
  <si>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</si>
  <si>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</si>
  <si>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</si>
  <si>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</si>
  <si>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</si>
  <si>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</si>
  <si>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</si>
  <si>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</si>
  <si>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</si>
  <si>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</si>
  <si>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</si>
  <si>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</si>
  <si>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</si>
  <si>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</si>
  <si>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</si>
  <si>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</si>
  <si>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</si>
  <si>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</si>
  <si>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</si>
  <si>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</si>
  <si>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</si>
  <si>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</si>
  <si>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</si>
  <si>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</si>
  <si>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</si>
  <si>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</si>
  <si>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</si>
  <si>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</si>
  <si>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</si>
  <si>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</si>
  <si>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</si>
  <si>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</si>
  <si>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</si>
  <si>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</si>
  <si>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</si>
  <si>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</si>
  <si>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</si>
  <si>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</si>
  <si>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</si>
  <si>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</si>
  <si>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</si>
  <si>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</si>
  <si>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</si>
  <si>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</si>
  <si>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</si>
  <si>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</si>
  <si>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</si>
  <si>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</si>
  <si>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</si>
  <si>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</si>
  <si>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</si>
  <si>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</si>
  <si>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</si>
  <si>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</si>
  <si>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</si>
  <si>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</si>
  <si>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</si>
  <si>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</si>
  <si>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</si>
  <si>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</si>
  <si>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</si>
  <si>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</si>
  <si>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</si>
  <si>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</si>
  <si>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</si>
  <si>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</si>
  <si>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</si>
  <si>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</si>
  <si>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</si>
  <si>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</si>
  <si>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</si>
  <si>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</si>
  <si>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</si>
  <si>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</si>
  <si>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</si>
  <si>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</si>
  <si>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</si>
  <si>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</si>
  <si>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</si>
  <si>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</si>
  <si>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</si>
  <si>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</si>
  <si>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</si>
  <si>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</si>
  <si>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</si>
  <si>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</si>
  <si>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</si>
  <si>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</si>
  <si>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</si>
  <si>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</si>
  <si>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</si>
  <si>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</si>
  <si>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</si>
  <si>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</si>
  <si>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</si>
  <si>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</si>
  <si>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</si>
  <si>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</si>
  <si>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</si>
  <si>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</si>
  <si>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</si>
  <si>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</si>
  <si>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</si>
  <si>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</si>
  <si>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</si>
  <si>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</si>
  <si>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</si>
  <si>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</si>
  <si>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</si>
  <si>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</si>
  <si>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</si>
  <si>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</si>
  <si>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</si>
  <si>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</si>
  <si>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</si>
  <si>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</si>
  <si>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</si>
  <si>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</si>
  <si>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</si>
  <si>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</si>
  <si>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</si>
  <si>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</si>
  <si>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</si>
  <si>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</si>
  <si>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</si>
  <si>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</si>
  <si>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</si>
  <si>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</si>
  <si>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</si>
  <si>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</si>
  <si>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</si>
  <si>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</si>
  <si>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</si>
  <si>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</si>
  <si>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</si>
  <si>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</si>
  <si>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</si>
  <si>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</si>
  <si>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</si>
  <si>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</si>
  <si>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</si>
  <si>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</si>
  <si>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</si>
  <si>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</si>
  <si>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</si>
  <si>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</si>
  <si>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</si>
  <si>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</si>
  <si>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</si>
  <si>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</si>
  <si>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</si>
  <si>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</si>
  <si>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</si>
  <si>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</si>
  <si>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</si>
  <si>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</si>
  <si>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</si>
  <si>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</si>
  <si>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</si>
  <si>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</si>
  <si>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</si>
  <si>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</si>
  <si>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</si>
  <si>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</si>
  <si>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</si>
  <si>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</si>
  <si>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</si>
  <si>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</si>
  <si>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</si>
  <si>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</si>
  <si>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</si>
  <si>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</si>
  <si>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</si>
  <si>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</si>
  <si>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</si>
  <si>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</si>
  <si>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</si>
  <si>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</si>
  <si>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</si>
  <si>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</si>
  <si>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</si>
  <si>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</si>
  <si>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</si>
  <si>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</si>
  <si>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</si>
  <si>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</si>
  <si>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</si>
  <si>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</si>
  <si>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</si>
  <si>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</si>
  <si>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</si>
  <si>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</si>
  <si>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</si>
  <si>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</si>
  <si>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</si>
  <si>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</si>
  <si>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</si>
  <si>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</si>
  <si>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</si>
  <si>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</si>
  <si>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</si>
  <si>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</si>
  <si>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</si>
  <si>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</si>
  <si>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</si>
  <si>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</si>
  <si>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</si>
  <si>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</si>
  <si>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</si>
  <si>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</si>
  <si>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</si>
  <si>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</si>
  <si>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</si>
  <si>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</si>
  <si>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</si>
  <si>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</si>
  <si>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</si>
  <si>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</si>
  <si>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</si>
  <si>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</si>
  <si>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</si>
  <si>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</si>
  <si>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</si>
  <si>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</si>
  <si>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</si>
  <si>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</si>
  <si>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</si>
  <si>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</si>
  <si>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</si>
  <si>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</si>
  <si>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</si>
  <si>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</si>
  <si>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</si>
  <si>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</si>
  <si>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</si>
  <si>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</si>
  <si>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</si>
  <si>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</si>
  <si>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</si>
  <si>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</si>
  <si>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</si>
  <si>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</si>
  <si>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</si>
  <si>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</si>
  <si>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</si>
  <si>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</si>
  <si>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</si>
  <si>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</si>
  <si>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</si>
  <si>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</si>
  <si>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</si>
  <si>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</si>
  <si>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</si>
  <si>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</si>
  <si>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</si>
  <si>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</si>
  <si>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</si>
  <si>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</si>
  <si>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</si>
  <si>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</si>
  <si>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</si>
  <si>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</si>
  <si>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</si>
  <si>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</si>
  <si>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</si>
  <si>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</si>
  <si>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</si>
  <si>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</si>
  <si>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</si>
  <si>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</si>
  <si>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</si>
  <si>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</si>
  <si>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</si>
  <si>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</si>
  <si>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</si>
  <si>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</si>
  <si>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</si>
  <si>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</si>
  <si>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</si>
  <si>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</si>
  <si>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</si>
  <si>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</si>
  <si>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</si>
  <si>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</si>
  <si>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</si>
  <si>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</si>
  <si>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</si>
  <si>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</si>
  <si>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</si>
  <si>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</si>
  <si>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</si>
  <si>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</si>
  <si>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</si>
  <si>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</si>
  <si>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</si>
  <si>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</si>
  <si>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</si>
  <si>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</si>
  <si>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</si>
  <si>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</si>
  <si>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</si>
  <si>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</si>
  <si>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</si>
  <si>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</si>
  <si>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</si>
  <si>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</si>
  <si>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</si>
  <si>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</si>
  <si>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</si>
  <si>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</si>
  <si>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</si>
  <si>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</si>
  <si>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</si>
  <si>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</si>
  <si>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</si>
  <si>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</si>
  <si>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</si>
  <si>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</si>
  <si>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</si>
  <si>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</si>
  <si>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</si>
  <si>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</si>
  <si>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</si>
  <si>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</si>
  <si>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</si>
  <si>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</si>
  <si>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</si>
  <si>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</si>
  <si>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</si>
  <si>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</si>
  <si>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</si>
  <si>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</si>
  <si>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</si>
  <si>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</si>
  <si>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Корольовський районний суд м. Житомира</t>
  </si>
  <si>
    <t>10000. Житомирська область</t>
  </si>
  <si>
    <t>м. Житомир</t>
  </si>
  <si>
    <t>м-н. Соборний. 1</t>
  </si>
  <si>
    <t>Ю.І. Драч</t>
  </si>
  <si>
    <t>С.О. Остапенко</t>
  </si>
  <si>
    <t>37-42-70</t>
  </si>
  <si>
    <t>11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</si>
</sst>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&amp;L32AC486C&amp;C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30</v>
      </c>
      <c r="D7" s="193">
        <f>'розділ 2'!E66</f>
        <v>2</v>
      </c>
      <c r="E7" s="191"/>
      <c r="F7" s="193">
        <f>'розділ 2'!H66</f>
        <v>9</v>
      </c>
      <c r="G7" s="193">
        <f>'розділ 2'!I66</f>
        <v>7</v>
      </c>
      <c r="H7" s="191"/>
      <c r="I7" s="193">
        <f>'розділ 2'!O66</f>
        <v>21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10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10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1</v>
      </c>
      <c r="E13" s="191">
        <f>'розділ 9'!F18</f>
        <v>0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41</v>
      </c>
      <c r="D14" s="192">
        <f aca="true" t="shared" si="0" ref="D14:I14">D7+D8+D9+D10+D11+D12+D13</f>
        <v>4</v>
      </c>
      <c r="E14" s="192">
        <f t="shared" si="0"/>
        <v>0</v>
      </c>
      <c r="F14" s="192">
        <f t="shared" si="0"/>
        <v>10</v>
      </c>
      <c r="G14" s="192">
        <f t="shared" si="0"/>
        <v>8</v>
      </c>
      <c r="H14" s="192">
        <f t="shared" si="0"/>
        <v>0</v>
      </c>
      <c r="I14" s="192">
        <f t="shared" si="0"/>
        <v>31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&amp;L32AC486C&amp;CФорма № 1, Підрозділ: Корольовський районний суд м. Житомира,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3</v>
      </c>
      <c r="E10" s="126">
        <v>1</v>
      </c>
      <c r="F10" s="126">
        <v>7</v>
      </c>
      <c r="G10" s="126"/>
      <c r="H10" s="126">
        <v>2</v>
      </c>
      <c r="I10" s="126">
        <v>2</v>
      </c>
      <c r="J10" s="126"/>
      <c r="K10" s="126"/>
      <c r="L10" s="126"/>
      <c r="M10" s="126"/>
      <c r="N10" s="126"/>
      <c r="O10" s="126">
        <v>2</v>
      </c>
      <c r="P10" s="126">
        <v>3</v>
      </c>
      <c r="Q10" s="126"/>
      <c r="R10" s="126">
        <v>2</v>
      </c>
      <c r="S10" s="126"/>
      <c r="T10" s="135">
        <v>1</v>
      </c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2</v>
      </c>
      <c r="E11" s="126">
        <v>1</v>
      </c>
      <c r="F11" s="126">
        <v>5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>
        <v>2</v>
      </c>
      <c r="P11" s="126">
        <v>3</v>
      </c>
      <c r="Q11" s="126"/>
      <c r="R11" s="126">
        <v>1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2</v>
      </c>
      <c r="G12" s="126"/>
      <c r="H12" s="126">
        <v>1</v>
      </c>
      <c r="I12" s="126">
        <v>1</v>
      </c>
      <c r="J12" s="126"/>
      <c r="K12" s="126"/>
      <c r="L12" s="126"/>
      <c r="M12" s="126"/>
      <c r="N12" s="126"/>
      <c r="O12" s="126"/>
      <c r="P12" s="126"/>
      <c r="Q12" s="126"/>
      <c r="R12" s="126">
        <v>1</v>
      </c>
      <c r="S12" s="126"/>
      <c r="T12" s="135">
        <v>1</v>
      </c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/>
      <c r="F18" s="126">
        <v>1</v>
      </c>
      <c r="G18" s="126"/>
      <c r="H18" s="126">
        <v>1</v>
      </c>
      <c r="I18" s="126">
        <v>1</v>
      </c>
      <c r="J18" s="126"/>
      <c r="K18" s="126"/>
      <c r="L18" s="126"/>
      <c r="M18" s="126"/>
      <c r="N18" s="126"/>
      <c r="O18" s="126"/>
      <c r="P18" s="126"/>
      <c r="Q18" s="126"/>
      <c r="R18" s="126">
        <v>1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16</v>
      </c>
      <c r="E25" s="126"/>
      <c r="F25" s="126">
        <v>31</v>
      </c>
      <c r="G25" s="126">
        <v>15</v>
      </c>
      <c r="H25" s="126">
        <v>5</v>
      </c>
      <c r="I25" s="126">
        <v>4</v>
      </c>
      <c r="J25" s="126">
        <v>1</v>
      </c>
      <c r="K25" s="126"/>
      <c r="L25" s="126"/>
      <c r="M25" s="126"/>
      <c r="N25" s="126"/>
      <c r="O25" s="126">
        <v>11</v>
      </c>
      <c r="P25" s="126">
        <v>18</v>
      </c>
      <c r="Q25" s="126">
        <v>8</v>
      </c>
      <c r="R25" s="126">
        <v>9</v>
      </c>
      <c r="S25" s="126">
        <v>3</v>
      </c>
      <c r="T25" s="135"/>
      <c r="U25" s="135">
        <v>3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4</v>
      </c>
      <c r="E26" s="126"/>
      <c r="F26" s="126">
        <v>4</v>
      </c>
      <c r="G26" s="126"/>
      <c r="H26" s="126"/>
      <c r="I26" s="126"/>
      <c r="J26" s="126"/>
      <c r="K26" s="126"/>
      <c r="L26" s="126"/>
      <c r="M26" s="126"/>
      <c r="N26" s="126"/>
      <c r="O26" s="126">
        <v>4</v>
      </c>
      <c r="P26" s="126">
        <v>4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>
        <v>1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1</v>
      </c>
      <c r="E29" s="126"/>
      <c r="F29" s="126">
        <v>5</v>
      </c>
      <c r="G29" s="126">
        <v>5</v>
      </c>
      <c r="H29" s="126">
        <v>1</v>
      </c>
      <c r="I29" s="126">
        <v>1</v>
      </c>
      <c r="J29" s="126"/>
      <c r="K29" s="126"/>
      <c r="L29" s="126"/>
      <c r="M29" s="126"/>
      <c r="N29" s="126"/>
      <c r="O29" s="126"/>
      <c r="P29" s="126"/>
      <c r="Q29" s="126"/>
      <c r="R29" s="126">
        <v>1</v>
      </c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7</v>
      </c>
      <c r="E30" s="126"/>
      <c r="F30" s="126">
        <v>14</v>
      </c>
      <c r="G30" s="126">
        <v>9</v>
      </c>
      <c r="H30" s="126">
        <v>2</v>
      </c>
      <c r="I30" s="126">
        <v>2</v>
      </c>
      <c r="J30" s="126"/>
      <c r="K30" s="126"/>
      <c r="L30" s="126"/>
      <c r="M30" s="126"/>
      <c r="N30" s="126"/>
      <c r="O30" s="126">
        <v>5</v>
      </c>
      <c r="P30" s="126">
        <v>10</v>
      </c>
      <c r="Q30" s="126">
        <v>7</v>
      </c>
      <c r="R30" s="126">
        <v>6</v>
      </c>
      <c r="S30" s="126">
        <v>3</v>
      </c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4</v>
      </c>
      <c r="E31" s="126"/>
      <c r="F31" s="126">
        <v>5</v>
      </c>
      <c r="G31" s="126">
        <v>1</v>
      </c>
      <c r="H31" s="126">
        <v>2</v>
      </c>
      <c r="I31" s="126">
        <v>1</v>
      </c>
      <c r="J31" s="126">
        <v>1</v>
      </c>
      <c r="K31" s="126"/>
      <c r="L31" s="126"/>
      <c r="M31" s="126"/>
      <c r="N31" s="126"/>
      <c r="O31" s="126">
        <v>2</v>
      </c>
      <c r="P31" s="126">
        <v>4</v>
      </c>
      <c r="Q31" s="126">
        <v>1</v>
      </c>
      <c r="R31" s="126">
        <v>1</v>
      </c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3</v>
      </c>
      <c r="E32" s="126"/>
      <c r="F32" s="126">
        <v>4</v>
      </c>
      <c r="G32" s="126">
        <v>1</v>
      </c>
      <c r="H32" s="126">
        <v>1</v>
      </c>
      <c r="I32" s="126"/>
      <c r="J32" s="126"/>
      <c r="K32" s="126"/>
      <c r="L32" s="126">
        <v>1</v>
      </c>
      <c r="M32" s="126"/>
      <c r="N32" s="126"/>
      <c r="O32" s="126">
        <v>2</v>
      </c>
      <c r="P32" s="126">
        <v>3</v>
      </c>
      <c r="Q32" s="126">
        <v>1</v>
      </c>
      <c r="R32" s="126"/>
      <c r="S32" s="126"/>
      <c r="T32" s="135"/>
      <c r="U32" s="135"/>
      <c r="V32" s="135"/>
      <c r="W32" s="135">
        <v>1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2</v>
      </c>
      <c r="G34" s="126"/>
      <c r="H34" s="126">
        <v>1</v>
      </c>
      <c r="I34" s="126"/>
      <c r="J34" s="126"/>
      <c r="K34" s="126"/>
      <c r="L34" s="126">
        <v>1</v>
      </c>
      <c r="M34" s="126"/>
      <c r="N34" s="126"/>
      <c r="O34" s="126"/>
      <c r="P34" s="126">
        <v>1</v>
      </c>
      <c r="Q34" s="126"/>
      <c r="R34" s="126"/>
      <c r="S34" s="126"/>
      <c r="T34" s="135"/>
      <c r="U34" s="135"/>
      <c r="V34" s="135"/>
      <c r="W34" s="135">
        <v>1</v>
      </c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>
        <v>1</v>
      </c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</v>
      </c>
      <c r="E41" s="126"/>
      <c r="F41" s="126">
        <v>2</v>
      </c>
      <c r="G41" s="126"/>
      <c r="H41" s="126"/>
      <c r="I41" s="126"/>
      <c r="J41" s="126"/>
      <c r="K41" s="126"/>
      <c r="L41" s="126"/>
      <c r="M41" s="126"/>
      <c r="N41" s="126"/>
      <c r="O41" s="126">
        <v>2</v>
      </c>
      <c r="P41" s="126">
        <v>2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1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/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>
        <v>4</v>
      </c>
      <c r="G53" s="126">
        <v>4</v>
      </c>
      <c r="H53" s="126"/>
      <c r="I53" s="126"/>
      <c r="J53" s="126"/>
      <c r="K53" s="126"/>
      <c r="L53" s="126"/>
      <c r="M53" s="126"/>
      <c r="N53" s="126"/>
      <c r="O53" s="126"/>
      <c r="P53" s="126">
        <v>4</v>
      </c>
      <c r="Q53" s="126">
        <v>4</v>
      </c>
      <c r="R53" s="126">
        <v>1</v>
      </c>
      <c r="S53" s="126"/>
      <c r="T53" s="135"/>
      <c r="U53" s="135">
        <v>1</v>
      </c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</v>
      </c>
      <c r="E56" s="126">
        <v>1</v>
      </c>
      <c r="F56" s="126">
        <v>6</v>
      </c>
      <c r="G56" s="126"/>
      <c r="H56" s="126"/>
      <c r="I56" s="126"/>
      <c r="J56" s="126"/>
      <c r="K56" s="126"/>
      <c r="L56" s="126"/>
      <c r="M56" s="126"/>
      <c r="N56" s="126"/>
      <c r="O56" s="126">
        <v>3</v>
      </c>
      <c r="P56" s="126">
        <v>4</v>
      </c>
      <c r="Q56" s="126"/>
      <c r="R56" s="126"/>
      <c r="S56" s="126"/>
      <c r="T56" s="135"/>
      <c r="U56" s="135"/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2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1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>
        <v>1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>
        <v>1</v>
      </c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28</v>
      </c>
      <c r="E66" s="174">
        <f aca="true" t="shared" si="0" ref="E66:Y66">E9+E10+E15+E18+E20+E25+E32+E35+E36+E40+E41+E44+E46+E51+E53+E55+E56+E62+E63+E64+E65</f>
        <v>2</v>
      </c>
      <c r="F66" s="174">
        <f t="shared" si="0"/>
        <v>57</v>
      </c>
      <c r="G66" s="174">
        <f t="shared" si="0"/>
        <v>20</v>
      </c>
      <c r="H66" s="174">
        <f t="shared" si="0"/>
        <v>9</v>
      </c>
      <c r="I66" s="174">
        <f t="shared" si="0"/>
        <v>7</v>
      </c>
      <c r="J66" s="174">
        <f t="shared" si="0"/>
        <v>1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21</v>
      </c>
      <c r="P66" s="174">
        <f t="shared" si="0"/>
        <v>36</v>
      </c>
      <c r="Q66" s="174">
        <f t="shared" si="0"/>
        <v>13</v>
      </c>
      <c r="R66" s="174">
        <f t="shared" si="0"/>
        <v>14</v>
      </c>
      <c r="S66" s="174">
        <f t="shared" si="0"/>
        <v>3</v>
      </c>
      <c r="T66" s="174">
        <f t="shared" si="0"/>
        <v>1</v>
      </c>
      <c r="U66" s="174">
        <f t="shared" si="0"/>
        <v>4</v>
      </c>
      <c r="V66" s="174">
        <f t="shared" si="0"/>
        <v>0</v>
      </c>
      <c r="W66" s="174">
        <f t="shared" si="0"/>
        <v>2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3</v>
      </c>
      <c r="E71" s="120"/>
      <c r="F71" s="120">
        <v>16</v>
      </c>
      <c r="G71" s="120">
        <v>16</v>
      </c>
      <c r="H71" s="120"/>
      <c r="I71" s="120"/>
      <c r="J71" s="120"/>
      <c r="K71" s="120"/>
      <c r="L71" s="120"/>
      <c r="M71" s="120"/>
      <c r="N71" s="120"/>
      <c r="O71" s="120">
        <v>3</v>
      </c>
      <c r="P71" s="120">
        <v>13</v>
      </c>
      <c r="Q71" s="120">
        <v>13</v>
      </c>
      <c r="R71" s="120">
        <v>3</v>
      </c>
      <c r="S71" s="120">
        <v>3</v>
      </c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4</v>
      </c>
      <c r="G72" s="120">
        <v>4</v>
      </c>
      <c r="H72" s="120">
        <v>1</v>
      </c>
      <c r="I72" s="120">
        <v>1</v>
      </c>
      <c r="J72" s="120"/>
      <c r="K72" s="120"/>
      <c r="L72" s="120"/>
      <c r="M72" s="120"/>
      <c r="N72" s="120"/>
      <c r="O72" s="120"/>
      <c r="P72" s="120"/>
      <c r="Q72" s="120"/>
      <c r="R72" s="120">
        <v>4</v>
      </c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&amp;L32AC486C&amp;CФорма № 1, Підрозділ: Корольовський районний суд м. Житомира,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10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6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4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93356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>
        <v>225</v>
      </c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2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&amp;L32AC486C&amp;CФорма № 1, Підрозділ: Корольовський районний суд м. Житомира,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7</v>
      </c>
      <c r="N14" s="118">
        <v>1</v>
      </c>
      <c r="O14" s="118"/>
      <c r="P14" s="118">
        <v>6</v>
      </c>
      <c r="Q14" s="118">
        <v>4</v>
      </c>
      <c r="R14" s="118"/>
    </row>
    <row r="15" spans="1:18" ht="18.75" customHeight="1">
      <c r="A15" s="80" t="s">
        <v>270</v>
      </c>
      <c r="B15" s="118"/>
      <c r="C15" s="118"/>
      <c r="D15" s="118"/>
      <c r="E15" s="118">
        <v>1</v>
      </c>
      <c r="F15" s="118"/>
      <c r="G15" s="118"/>
      <c r="H15" s="118"/>
      <c r="I15" s="118">
        <v>7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14</v>
      </c>
      <c r="H21" s="119">
        <v>2</v>
      </c>
      <c r="I21" s="119">
        <v>13</v>
      </c>
      <c r="J21" s="119">
        <v>3</v>
      </c>
      <c r="K21" s="119"/>
      <c r="L21" s="119"/>
      <c r="M21" s="119">
        <v>16</v>
      </c>
      <c r="N21" s="119"/>
      <c r="O21" s="120">
        <v>1019000</v>
      </c>
      <c r="P21" s="120">
        <v>1019000</v>
      </c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1</v>
      </c>
      <c r="H22" s="119">
        <v>1</v>
      </c>
      <c r="I22" s="119"/>
      <c r="J22" s="119">
        <v>2</v>
      </c>
      <c r="K22" s="119"/>
      <c r="L22" s="119"/>
      <c r="M22" s="119">
        <v>2</v>
      </c>
      <c r="N22" s="119"/>
      <c r="O22" s="120">
        <v>1000000</v>
      </c>
      <c r="P22" s="120">
        <v>1000000</v>
      </c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4</v>
      </c>
      <c r="H28" s="125">
        <v>1</v>
      </c>
      <c r="I28" s="125"/>
      <c r="J28" s="125">
        <v>5</v>
      </c>
      <c r="K28" s="125"/>
      <c r="L28" s="125"/>
      <c r="M28" s="125">
        <v>5</v>
      </c>
      <c r="N28" s="125">
        <v>2</v>
      </c>
      <c r="O28" s="126">
        <v>1177072</v>
      </c>
      <c r="P28" s="126">
        <v>846905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18</v>
      </c>
      <c r="H31" s="132">
        <f aca="true" t="shared" si="0" ref="H31:P31">H21+H28+H29+H30</f>
        <v>3</v>
      </c>
      <c r="I31" s="132">
        <f t="shared" si="0"/>
        <v>13</v>
      </c>
      <c r="J31" s="132">
        <f t="shared" si="0"/>
        <v>8</v>
      </c>
      <c r="K31" s="132">
        <f t="shared" si="0"/>
        <v>0</v>
      </c>
      <c r="L31" s="132">
        <f t="shared" si="0"/>
        <v>0</v>
      </c>
      <c r="M31" s="132">
        <f t="shared" si="0"/>
        <v>21</v>
      </c>
      <c r="N31" s="132">
        <f t="shared" si="0"/>
        <v>2</v>
      </c>
      <c r="O31" s="132">
        <f t="shared" si="0"/>
        <v>2196072</v>
      </c>
      <c r="P31" s="132">
        <f t="shared" si="0"/>
        <v>1865905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&amp;L32AC486C&amp;CФорма № 1, Підрозділ: Корольовський районний суд м. Житомира,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9</v>
      </c>
      <c r="E37" s="121">
        <v>1</v>
      </c>
      <c r="F37" s="121"/>
      <c r="G37" s="121"/>
      <c r="H37" s="121"/>
      <c r="I37" s="121"/>
      <c r="J37" s="121">
        <v>10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8</v>
      </c>
      <c r="E39" s="121"/>
      <c r="F39" s="121"/>
      <c r="G39" s="121"/>
      <c r="H39" s="121"/>
      <c r="I39" s="121"/>
      <c r="J39" s="121">
        <v>8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>
        <v>1</v>
      </c>
      <c r="E40" s="121"/>
      <c r="F40" s="121"/>
      <c r="G40" s="121"/>
      <c r="H40" s="121"/>
      <c r="I40" s="121"/>
      <c r="J40" s="121">
        <v>1</v>
      </c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&amp;L32AC486C&amp;CФорма № 1, Підрозділ: Корольовський районний суд м. Житомира,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&amp;L32AC486C&amp;CФорма № 1, Підрозділ: Корольовський районний суд м. Житомира,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>
        <v>1</v>
      </c>
      <c r="F5" s="118"/>
      <c r="G5" s="118">
        <v>1</v>
      </c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1</v>
      </c>
      <c r="F18" s="132">
        <f t="shared" si="0"/>
        <v>0</v>
      </c>
      <c r="G18" s="132">
        <f t="shared" si="0"/>
        <v>1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406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&amp;L32AC486C&amp;CФорма № 1, Підрозділ: Корольовський районний суд м. Житомира,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2016-01-11T10:40:40Z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1_00296_4.2015 ТУ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32AC486C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